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<sst xmlns="http://schemas.openxmlformats.org/spreadsheetml/2006/main" count="447" uniqueCount="284">
  <si>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</si>
  <si>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</si>
  <si>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</si>
  <si>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</si>
  <si>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</si>
  <si>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</si>
  <si>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</si>
  <si>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</si>
  <si>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</si>
  <si>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</si>
  <si>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</si>
  <si>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</si>
  <si>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</si>
  <si>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</si>
  <si>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</si>
  <si>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</si>
  <si>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</si>
  <si>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</si>
  <si>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</si>
  <si>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</si>
  <si>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</si>
  <si>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</si>
  <si>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</si>
  <si>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</si>
  <si>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</si>
  <si>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</si>
  <si>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</si>
  <si>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</si>
  <si>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</si>
  <si>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</si>
  <si>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</si>
  <si>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</si>
  <si>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</si>
  <si>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</si>
  <si>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</si>
  <si>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</si>
  <si>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</si>
  <si>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</si>
  <si>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</si>
  <si>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</si>
  <si>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</si>
  <si>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</si>
  <si>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</si>
  <si>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</si>
  <si>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</si>
  <si>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</si>
  <si>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</si>
  <si>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</si>
  <si>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</si>
  <si>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</si>
  <si>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</si>
  <si>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</si>
  <si>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</si>
  <si>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</si>
  <si>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</si>
  <si>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</si>
  <si>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</si>
  <si>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</si>
  <si>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</si>
  <si>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</si>
  <si>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</si>
  <si>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</si>
  <si>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</si>
  <si>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</si>
  <si>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</si>
  <si>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</si>
  <si>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</si>
  <si>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</si>
  <si>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</si>
  <si>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</si>
  <si>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</si>
  <si>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</si>
  <si>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</si>
  <si>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</si>
  <si>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</si>
  <si>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</si>
  <si>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</si>
  <si>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</si>
  <si>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</si>
  <si>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</si>
  <si>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</si>
  <si>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</si>
  <si>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</si>
  <si>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</si>
  <si>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</si>
  <si>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</si>
  <si>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</si>
  <si>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</si>
  <si>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</si>
  <si>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</si>
  <si>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</si>
  <si>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</si>
  <si>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</si>
  <si>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</si>
  <si>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</si>
  <si>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</si>
  <si>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</si>
  <si>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</si>
  <si>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</si>
  <si>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</si>
  <si>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</si>
  <si>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</si>
  <si>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</si>
  <si>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</si>
  <si>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</si>
  <si>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</si>
  <si>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</si>
  <si>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</si>
  <si>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</si>
  <si>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</si>
  <si>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</si>
  <si>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</si>
  <si>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</si>
  <si>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</si>
  <si>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</si>
  <si>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</si>
  <si>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</si>
  <si>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</si>
  <si>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</si>
  <si>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</si>
  <si>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</si>
  <si>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</si>
  <si>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</si>
  <si>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</si>
  <si>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</si>
  <si>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</si>
  <si>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</si>
  <si>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</si>
  <si>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</si>
  <si>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</si>
  <si>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</si>
  <si>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</si>
  <si>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</si>
  <si>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</si>
  <si>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</si>
  <si>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</si>
  <si>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</si>
  <si>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</si>
  <si>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</si>
  <si>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</si>
  <si>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</si>
  <si>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</si>
  <si>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</si>
  <si>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</si>
  <si>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</si>
  <si>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</si>
  <si>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</si>
  <si>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</si>
  <si>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</si>
  <si>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</si>
  <si>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</si>
  <si>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</si>
  <si>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</si>
  <si>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</si>
  <si>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</si>
  <si>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</si>
  <si>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</si>
  <si>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</si>
  <si>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</si>
  <si>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</si>
  <si>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</si>
  <si>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</si>
  <si>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</si>
  <si>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</si>
  <si>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</si>
  <si>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</si>
  <si>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</si>
  <si>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</si>
  <si>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</si>
  <si>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</si>
  <si>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</si>
  <si>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</si>
  <si>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</si>
  <si>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</si>
  <si>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</si>
  <si>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</si>
  <si>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</si>
  <si>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</si>
  <si>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</si>
  <si>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</si>
  <si>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</si>
  <si>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</si>
  <si>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</si>
  <si>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</si>
  <si>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</si>
  <si>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</si>
  <si>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</si>
  <si>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</si>
  <si>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</si>
  <si>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</si>
  <si>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</si>
  <si>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</si>
  <si>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</si>
  <si>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</si>
  <si>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</si>
  <si>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</si>
  <si>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</si>
  <si>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</si>
  <si>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</si>
  <si>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</si>
  <si>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</si>
  <si>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</si>
  <si>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</si>
  <si>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</si>
  <si>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</si>
  <si>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</si>
  <si>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</si>
  <si>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</si>
  <si>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</si>
  <si>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</si>
  <si>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</si>
  <si>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</si>
  <si>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</si>
  <si>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</si>
  <si>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</si>
  <si>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</si>
  <si>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</si>
  <si>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</si>
  <si>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</si>
  <si>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</si>
  <si>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</si>
  <si>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</si>
  <si>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</si>
  <si>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</si>
  <si>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</si>
  <si>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</si>
  <si>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</si>
  <si>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</si>
  <si>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</si>
  <si>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</si>
  <si>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</si>
  <si>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</si>
  <si>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</si>
  <si>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</si>
  <si>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</si>
  <si>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</si>
  <si>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</si>
  <si>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</si>
  <si>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</si>
  <si>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</si>
  <si>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</si>
  <si>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</si>
  <si>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</si>
  <si>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</si>
  <si>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</si>
  <si>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</si>
  <si>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</si>
  <si>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</si>
  <si>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</si>
  <si>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</si>
  <si>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</si>
  <si>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</si>
  <si>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</si>
  <si>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</si>
  <si>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</si>
  <si>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</si>
  <si>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</si>
  <si>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</si>
  <si>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</si>
  <si>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</si>
  <si>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</si>
  <si>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</si>
  <si>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</si>
  <si>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</si>
  <si>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</si>
  <si>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</si>
  <si>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</si>
  <si>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</si>
  <si>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</si>
  <si>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</si>
  <si>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</si>
  <si>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</si>
  <si>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</si>
  <si>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</si>
  <si>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</si>
  <si>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</si>
  <si>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</si>
  <si>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</si>
  <si>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</si>
  <si>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</si>
  <si>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31.12.20…</t>
  </si>
  <si>
    <t>..........20…</t>
  </si>
  <si>
    <t>31.12.20….</t>
  </si>
  <si>
    <t>Zał. nr 5c do Wniosku pożyczkowego„Wsparcie MARR SA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</si>
</sst>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1</xdr:col>
      <xdr:colOff>485775</xdr:colOff>
      <xdr:row>4</xdr:row>
      <xdr:rowOff>114300</xdr:rowOff>
    </xdr:to>
    <xdr:pic>
      <xdr:nvPicPr>
        <xdr:cNvPr id="1" name="Obraz 7" descr="Opis: małopolska pożycz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</xdr:row>
      <xdr:rowOff>28575</xdr:rowOff>
    </xdr:from>
    <xdr:to>
      <xdr:col>12</xdr:col>
      <xdr:colOff>561975</xdr:colOff>
      <xdr:row>5</xdr:row>
      <xdr:rowOff>9525</xdr:rowOff>
    </xdr:to>
    <xdr:pic>
      <xdr:nvPicPr>
        <xdr:cNvPr id="2" name="Obraz 3" descr="Opis: Opis: C:\Documents and Settings\marcin.rebeta\Pulpit\marr-papier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190500"/>
          <a:ext cx="1114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5</xdr:col>
      <xdr:colOff>495300</xdr:colOff>
      <xdr:row>170</xdr:row>
      <xdr:rowOff>152400</xdr:rowOff>
    </xdr:to>
    <xdr:pic>
      <xdr:nvPicPr>
        <xdr:cNvPr id="3" name="Obraz 4" descr="logo pozyczk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0822900"/>
          <a:ext cx="656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69"/>
  <sheetViews>
    <sheetView tabSelected="1" zoomScale="66" zoomScaleNormal="66" zoomScalePageLayoutView="0" workbookViewId="0" topLeftCell="A127">
      <selection activeCell="B170" sqref="B170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4" width="9.875" style="0" customWidth="1"/>
    <col min="10" max="10" width="9.00390625" style="0" customWidth="1"/>
  </cols>
  <sheetData>
    <row r="5" ht="12.75">
      <c r="D5" s="103"/>
    </row>
    <row r="6" spans="1:4" ht="12.75">
      <c r="A6" s="106" t="s">
        <v>283</v>
      </c>
      <c r="D6" s="103"/>
    </row>
    <row r="8" spans="1:3" ht="12.75">
      <c r="A8" s="43" t="s">
        <v>279</v>
      </c>
      <c r="B8" s="101"/>
      <c r="C8" s="101"/>
    </row>
    <row r="9" spans="1:8" ht="13.5" thickBot="1">
      <c r="A9" s="73"/>
      <c r="C9" s="70"/>
      <c r="D9" s="71"/>
      <c r="E9" s="72"/>
      <c r="F9" s="71"/>
      <c r="G9" s="71"/>
      <c r="H9" s="71"/>
    </row>
    <row r="10" spans="1:13" ht="35.25" customHeight="1" thickBot="1">
      <c r="A10" s="74"/>
      <c r="B10" s="75" t="s">
        <v>0</v>
      </c>
      <c r="C10" s="76" t="s">
        <v>1</v>
      </c>
      <c r="D10" s="77" t="s">
        <v>2</v>
      </c>
      <c r="E10" s="78" t="s">
        <v>3</v>
      </c>
      <c r="F10" s="107" t="s">
        <v>4</v>
      </c>
      <c r="G10" s="108"/>
      <c r="H10" s="108"/>
      <c r="I10" s="108"/>
      <c r="J10" s="108"/>
      <c r="K10" s="108"/>
      <c r="L10" s="108"/>
      <c r="M10" s="109"/>
    </row>
    <row r="11" spans="1:13" ht="23.25" thickBot="1">
      <c r="A11" s="1" t="s">
        <v>5</v>
      </c>
      <c r="B11" s="37" t="s">
        <v>7</v>
      </c>
      <c r="C11" s="97" t="s">
        <v>1</v>
      </c>
      <c r="D11" s="102" t="s">
        <v>282</v>
      </c>
      <c r="E11" s="98" t="s">
        <v>281</v>
      </c>
      <c r="F11" s="104" t="s">
        <v>280</v>
      </c>
      <c r="G11" s="105" t="s">
        <v>280</v>
      </c>
      <c r="H11" s="105" t="s">
        <v>280</v>
      </c>
      <c r="I11" s="105" t="s">
        <v>280</v>
      </c>
      <c r="J11" s="105" t="s">
        <v>280</v>
      </c>
      <c r="K11" s="105" t="s">
        <v>280</v>
      </c>
      <c r="L11" s="105" t="s">
        <v>280</v>
      </c>
      <c r="M11" s="105" t="s">
        <v>280</v>
      </c>
    </row>
    <row r="12" spans="1:13" ht="17.25" customHeight="1">
      <c r="A12" s="2" t="s">
        <v>6</v>
      </c>
      <c r="B12" s="68" t="s">
        <v>10</v>
      </c>
      <c r="C12" s="69" t="s">
        <v>8</v>
      </c>
      <c r="D12" s="3">
        <f aca="true" t="shared" si="0" ref="D12:K12">D13+D14+D23+D26+D31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L13+L14+L23+L26+L31</f>
        <v>0</v>
      </c>
      <c r="M12" s="3">
        <f>M13+M14+M23+M26+M31</f>
        <v>0</v>
      </c>
    </row>
    <row r="13" spans="1:13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A14" s="4" t="s">
        <v>12</v>
      </c>
      <c r="B14" s="7" t="s">
        <v>16</v>
      </c>
      <c r="C14" s="5" t="s">
        <v>14</v>
      </c>
      <c r="D14" s="8">
        <f aca="true" t="shared" si="1" ref="D14:K14">D15+D21+D22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>L15+L21+L22</f>
        <v>0</v>
      </c>
      <c r="M14" s="8">
        <f>M15+M21+M22</f>
        <v>0</v>
      </c>
    </row>
    <row r="15" spans="1:13" ht="12.75">
      <c r="A15" s="5" t="s">
        <v>15</v>
      </c>
      <c r="B15" s="11" t="s">
        <v>18</v>
      </c>
      <c r="C15" s="9" t="s">
        <v>17</v>
      </c>
      <c r="D15" s="10">
        <f aca="true" t="shared" si="2" ref="D15:K15">SUM(D16:D20)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SUM(L16:L20)</f>
        <v>0</v>
      </c>
      <c r="M15" s="10">
        <f>SUM(M16:M20)</f>
        <v>0</v>
      </c>
    </row>
    <row r="16" spans="1:13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4" t="s">
        <v>29</v>
      </c>
      <c r="B23" s="7" t="s">
        <v>32</v>
      </c>
      <c r="C23" s="9" t="s">
        <v>31</v>
      </c>
      <c r="D23" s="8">
        <f aca="true" t="shared" si="3" ref="D23:K23">SUM(D24:D25)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>SUM(L24:L25)</f>
        <v>0</v>
      </c>
      <c r="M23" s="8">
        <f>SUM(M24:M25)</f>
        <v>0</v>
      </c>
    </row>
    <row r="24" spans="1:13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>
      <c r="A26" s="13" t="s">
        <v>36</v>
      </c>
      <c r="B26" s="14" t="s">
        <v>39</v>
      </c>
      <c r="C26" s="9" t="s">
        <v>38</v>
      </c>
      <c r="D26" s="8">
        <f aca="true" t="shared" si="4" ref="D26:K26">SUM(D27:D30)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>SUM(L27:L30)</f>
        <v>0</v>
      </c>
      <c r="M26" s="8">
        <f>SUM(M27:M30)</f>
        <v>0</v>
      </c>
    </row>
    <row r="27" spans="1:13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.75" customHeight="1">
      <c r="A32" s="16" t="s">
        <v>46</v>
      </c>
      <c r="B32" s="18" t="s">
        <v>49</v>
      </c>
      <c r="C32" s="4" t="s">
        <v>56</v>
      </c>
      <c r="D32" s="8">
        <f aca="true" t="shared" si="5" ref="D32:K32">D33+D39+D52+D58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>L33+L39+L52+L58</f>
        <v>0</v>
      </c>
      <c r="M32" s="8">
        <f>M33+M39+M52+M58</f>
        <v>0</v>
      </c>
    </row>
    <row r="33" spans="1:13" ht="12.75">
      <c r="A33" s="4" t="s">
        <v>9</v>
      </c>
      <c r="B33" s="7" t="s">
        <v>51</v>
      </c>
      <c r="C33" s="9" t="s">
        <v>58</v>
      </c>
      <c r="D33" s="6">
        <f aca="true" t="shared" si="6" ref="D33:K33">SUM(D34:D38)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>SUM(L34:L38)</f>
        <v>0</v>
      </c>
      <c r="M33" s="6">
        <f>SUM(M34:M38)</f>
        <v>0</v>
      </c>
    </row>
    <row r="34" spans="1:13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4" t="s">
        <v>12</v>
      </c>
      <c r="B39" s="7" t="s">
        <v>64</v>
      </c>
      <c r="C39" s="9" t="s">
        <v>78</v>
      </c>
      <c r="D39" s="8">
        <f aca="true" t="shared" si="7" ref="D39:K39">D40+D45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>L40+L45</f>
        <v>0</v>
      </c>
      <c r="M39" s="8">
        <f>M40+M45</f>
        <v>0</v>
      </c>
    </row>
    <row r="40" spans="1:13" ht="12.75">
      <c r="A40" s="9" t="s">
        <v>15</v>
      </c>
      <c r="B40" s="12" t="s">
        <v>66</v>
      </c>
      <c r="C40" s="9" t="s">
        <v>80</v>
      </c>
      <c r="D40" s="6">
        <f aca="true" t="shared" si="8" ref="D40:K40">D41+D44</f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>L41+L44</f>
        <v>0</v>
      </c>
      <c r="M40" s="6">
        <f>M41+M44</f>
        <v>0</v>
      </c>
    </row>
    <row r="41" spans="1:13" ht="12.75">
      <c r="A41" s="9"/>
      <c r="B41" s="12" t="s">
        <v>67</v>
      </c>
      <c r="C41" s="9" t="s">
        <v>82</v>
      </c>
      <c r="D41" s="6">
        <f aca="true" t="shared" si="9" ref="D41:K41">D42+D43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>L42+L43</f>
        <v>0</v>
      </c>
      <c r="M41" s="6">
        <f>M42+M43</f>
        <v>0</v>
      </c>
    </row>
    <row r="42" spans="1:13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9" t="s">
        <v>24</v>
      </c>
      <c r="B45" s="12" t="s">
        <v>71</v>
      </c>
      <c r="C45" s="9" t="s">
        <v>241</v>
      </c>
      <c r="D45" s="6">
        <f aca="true" t="shared" si="10" ref="D45:K45">D46+D49+D50+D51</f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>L46+L49+L50+L51</f>
        <v>0</v>
      </c>
      <c r="M45" s="6">
        <f>M46+M49+M50+M51</f>
        <v>0</v>
      </c>
    </row>
    <row r="46" spans="1:13" ht="12.75">
      <c r="A46" s="9"/>
      <c r="B46" s="12" t="s">
        <v>67</v>
      </c>
      <c r="C46" s="9" t="s">
        <v>242</v>
      </c>
      <c r="D46" s="6">
        <f aca="true" t="shared" si="11" ref="D46:K46">D47+D48</f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>L47+L48</f>
        <v>0</v>
      </c>
      <c r="M46" s="6">
        <f>M47+M48</f>
        <v>0</v>
      </c>
    </row>
    <row r="47" spans="1:13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" t="s">
        <v>76</v>
      </c>
      <c r="B52" s="7" t="s">
        <v>79</v>
      </c>
      <c r="C52" s="9" t="s">
        <v>248</v>
      </c>
      <c r="D52" s="6">
        <f aca="true" t="shared" si="12" ref="D52:K52">D53+D57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>L53+L57</f>
        <v>0</v>
      </c>
      <c r="M52" s="6">
        <f>M53+M57</f>
        <v>0</v>
      </c>
    </row>
    <row r="53" spans="1:13" ht="12.75">
      <c r="A53" s="5" t="s">
        <v>15</v>
      </c>
      <c r="B53" s="11" t="s">
        <v>81</v>
      </c>
      <c r="C53" s="9" t="s">
        <v>249</v>
      </c>
      <c r="D53" s="10">
        <f aca="true" t="shared" si="13" ref="D53:K53">SUM(D54:D56)</f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>SUM(L54:L56)</f>
        <v>0</v>
      </c>
      <c r="M53" s="10">
        <f>SUM(M54:M56)</f>
        <v>0</v>
      </c>
    </row>
    <row r="54" spans="1:13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22.5" customHeight="1" thickBot="1">
      <c r="A59" s="1"/>
      <c r="B59" s="63" t="s">
        <v>240</v>
      </c>
      <c r="C59" s="80" t="s">
        <v>255</v>
      </c>
      <c r="D59" s="39">
        <f aca="true" t="shared" si="14" ref="D59:K59">D12+D32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>L12+L32</f>
        <v>0</v>
      </c>
      <c r="M59" s="39">
        <f>M12+M32</f>
        <v>0</v>
      </c>
    </row>
    <row r="60" spans="1:8" ht="12.75">
      <c r="A60" s="64"/>
      <c r="B60" s="67"/>
      <c r="C60" s="64"/>
      <c r="D60" s="65"/>
      <c r="E60" s="65"/>
      <c r="F60" s="66"/>
      <c r="G60" s="66"/>
      <c r="H60" s="66"/>
    </row>
    <row r="61" spans="1:8" ht="13.5" thickBot="1">
      <c r="A61" s="64"/>
      <c r="B61" s="67"/>
      <c r="C61" s="64"/>
      <c r="D61" s="65"/>
      <c r="E61" s="65"/>
      <c r="F61" s="66"/>
      <c r="G61" s="66"/>
      <c r="H61" s="66"/>
    </row>
    <row r="62" spans="1:13" ht="34.5" thickBot="1">
      <c r="A62" s="74"/>
      <c r="B62" s="96" t="s">
        <v>91</v>
      </c>
      <c r="C62" s="79" t="s">
        <v>1</v>
      </c>
      <c r="D62" s="77" t="s">
        <v>2</v>
      </c>
      <c r="E62" s="78" t="s">
        <v>3</v>
      </c>
      <c r="F62" s="107" t="s">
        <v>4</v>
      </c>
      <c r="G62" s="108"/>
      <c r="H62" s="108"/>
      <c r="I62" s="108"/>
      <c r="J62" s="108"/>
      <c r="K62" s="108"/>
      <c r="L62" s="108"/>
      <c r="M62" s="109"/>
    </row>
    <row r="63" spans="1:13" ht="23.25" thickBot="1">
      <c r="A63" s="1" t="s">
        <v>5</v>
      </c>
      <c r="B63" s="92" t="s">
        <v>7</v>
      </c>
      <c r="C63" s="97" t="s">
        <v>1</v>
      </c>
      <c r="D63" s="102" t="s">
        <v>282</v>
      </c>
      <c r="E63" s="98" t="s">
        <v>281</v>
      </c>
      <c r="F63" s="104" t="s">
        <v>280</v>
      </c>
      <c r="G63" s="105" t="s">
        <v>280</v>
      </c>
      <c r="H63" s="105" t="s">
        <v>280</v>
      </c>
      <c r="I63" s="105" t="s">
        <v>280</v>
      </c>
      <c r="J63" s="105" t="s">
        <v>280</v>
      </c>
      <c r="K63" s="105" t="s">
        <v>280</v>
      </c>
      <c r="L63" s="105" t="s">
        <v>280</v>
      </c>
      <c r="M63" s="105" t="s">
        <v>280</v>
      </c>
    </row>
    <row r="64" spans="1:13" ht="18" customHeight="1" thickBot="1">
      <c r="A64" s="2" t="s">
        <v>92</v>
      </c>
      <c r="B64" s="26" t="s">
        <v>94</v>
      </c>
      <c r="C64" s="93" t="s">
        <v>257</v>
      </c>
      <c r="D64" s="25">
        <f aca="true" t="shared" si="15" ref="D64:K64">SUM(D65:D73)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>SUM(L65:L73)</f>
        <v>0</v>
      </c>
      <c r="M64" s="25">
        <f>SUM(M65:M73)</f>
        <v>0</v>
      </c>
    </row>
    <row r="65" spans="1:13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 thickBot="1">
      <c r="A74" s="16" t="s">
        <v>46</v>
      </c>
      <c r="B74" s="31" t="s">
        <v>115</v>
      </c>
      <c r="C74" s="93" t="s">
        <v>173</v>
      </c>
      <c r="D74" s="30">
        <f aca="true" t="shared" si="16" ref="D74:K74">D75+D83+D90+D109</f>
        <v>0</v>
      </c>
      <c r="E74" s="30">
        <f t="shared" si="16"/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 t="shared" si="16"/>
        <v>0</v>
      </c>
      <c r="L74" s="30">
        <f>L75+L83+L90+L109</f>
        <v>0</v>
      </c>
      <c r="M74" s="30">
        <f>M75+M83+M90+M109</f>
        <v>0</v>
      </c>
    </row>
    <row r="75" spans="1:13" ht="13.5" thickBot="1">
      <c r="A75" s="16" t="s">
        <v>9</v>
      </c>
      <c r="B75" s="31" t="s">
        <v>116</v>
      </c>
      <c r="C75" s="24" t="s">
        <v>180</v>
      </c>
      <c r="D75" s="30">
        <f aca="true" t="shared" si="17" ref="D75:K75">D76+D77+D80</f>
        <v>0</v>
      </c>
      <c r="E75" s="30">
        <f t="shared" si="17"/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 t="shared" si="17"/>
        <v>0</v>
      </c>
      <c r="K75" s="30">
        <f t="shared" si="17"/>
        <v>0</v>
      </c>
      <c r="L75" s="30">
        <f>L76+L77+L80</f>
        <v>0</v>
      </c>
      <c r="M75" s="30">
        <f>M76+M77+M80</f>
        <v>0</v>
      </c>
    </row>
    <row r="76" spans="1:13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 thickBot="1">
      <c r="A77" s="9" t="s">
        <v>24</v>
      </c>
      <c r="B77" s="12" t="s">
        <v>118</v>
      </c>
      <c r="C77" s="24" t="s">
        <v>191</v>
      </c>
      <c r="D77" s="32">
        <f aca="true" t="shared" si="18" ref="D77:K77">D78+D79</f>
        <v>0</v>
      </c>
      <c r="E77" s="32">
        <f t="shared" si="18"/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>L78+L79</f>
        <v>0</v>
      </c>
      <c r="M77" s="32">
        <f>M78+M79</f>
        <v>0</v>
      </c>
    </row>
    <row r="78" spans="1:13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thickBot="1">
      <c r="A80" s="9" t="s">
        <v>26</v>
      </c>
      <c r="B80" s="12" t="s">
        <v>121</v>
      </c>
      <c r="C80" s="24" t="s">
        <v>202</v>
      </c>
      <c r="D80" s="32">
        <f aca="true" t="shared" si="19" ref="D80:K80">D81+D82</f>
        <v>0</v>
      </c>
      <c r="E80" s="32">
        <f t="shared" si="19"/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>L81+L82</f>
        <v>0</v>
      </c>
      <c r="M80" s="32">
        <f>M81+M82</f>
        <v>0</v>
      </c>
    </row>
    <row r="81" spans="1:13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 thickBot="1">
      <c r="A83" s="4" t="s">
        <v>12</v>
      </c>
      <c r="B83" s="7" t="s">
        <v>123</v>
      </c>
      <c r="C83" s="24" t="s">
        <v>215</v>
      </c>
      <c r="D83" s="30">
        <f aca="true" t="shared" si="20" ref="D83:K83">D84+D85</f>
        <v>0</v>
      </c>
      <c r="E83" s="30">
        <f t="shared" si="20"/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 t="shared" si="20"/>
        <v>0</v>
      </c>
      <c r="K83" s="30">
        <f t="shared" si="20"/>
        <v>0</v>
      </c>
      <c r="L83" s="30">
        <f>L84+L85</f>
        <v>0</v>
      </c>
      <c r="M83" s="30">
        <f>M84+M85</f>
        <v>0</v>
      </c>
    </row>
    <row r="84" spans="1:13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3.5" thickBot="1">
      <c r="A85" s="9" t="s">
        <v>24</v>
      </c>
      <c r="B85" s="12" t="s">
        <v>127</v>
      </c>
      <c r="C85" s="24" t="s">
        <v>221</v>
      </c>
      <c r="D85" s="30">
        <f aca="true" t="shared" si="21" ref="D85:K85">SUM(D86:D89)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>SUM(L86:L89)</f>
        <v>0</v>
      </c>
      <c r="M85" s="30">
        <f>SUM(M86:M89)</f>
        <v>0</v>
      </c>
    </row>
    <row r="86" spans="1:13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thickBot="1">
      <c r="A90" s="4" t="s">
        <v>29</v>
      </c>
      <c r="B90" s="7" t="s">
        <v>132</v>
      </c>
      <c r="C90" s="24" t="s">
        <v>266</v>
      </c>
      <c r="D90" s="30">
        <f aca="true" t="shared" si="22" ref="D90:K90">D91+D96+D108</f>
        <v>0</v>
      </c>
      <c r="E90" s="30">
        <f t="shared" si="22"/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 t="shared" si="22"/>
        <v>0</v>
      </c>
      <c r="K90" s="30">
        <f t="shared" si="22"/>
        <v>0</v>
      </c>
      <c r="L90" s="30">
        <f>L91+L96+L108</f>
        <v>0</v>
      </c>
      <c r="M90" s="30">
        <f>M91+M96+M108</f>
        <v>0</v>
      </c>
    </row>
    <row r="91" spans="1:13" ht="13.5" thickBot="1">
      <c r="A91" s="9" t="s">
        <v>15</v>
      </c>
      <c r="B91" s="12" t="s">
        <v>125</v>
      </c>
      <c r="C91" s="24" t="s">
        <v>267</v>
      </c>
      <c r="D91" s="27">
        <f aca="true" t="shared" si="23" ref="D91:K91">D92+D95</f>
        <v>0</v>
      </c>
      <c r="E91" s="27">
        <f t="shared" si="23"/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 t="shared" si="23"/>
        <v>0</v>
      </c>
      <c r="K91" s="27">
        <f t="shared" si="23"/>
        <v>0</v>
      </c>
      <c r="L91" s="27">
        <f>L92+L95</f>
        <v>0</v>
      </c>
      <c r="M91" s="27">
        <f>M92+M95</f>
        <v>0</v>
      </c>
    </row>
    <row r="92" spans="1:13" ht="13.5" thickBot="1">
      <c r="A92" s="9"/>
      <c r="B92" s="12" t="s">
        <v>67</v>
      </c>
      <c r="C92" s="24" t="s">
        <v>268</v>
      </c>
      <c r="D92" s="34">
        <f aca="true" t="shared" si="24" ref="D92:K92">D93+D94</f>
        <v>0</v>
      </c>
      <c r="E92" s="34">
        <f t="shared" si="24"/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 t="shared" si="24"/>
        <v>0</v>
      </c>
      <c r="K92" s="34">
        <f t="shared" si="24"/>
        <v>0</v>
      </c>
      <c r="L92" s="34">
        <f>L93+L94</f>
        <v>0</v>
      </c>
      <c r="M92" s="34">
        <f>M93+M94</f>
        <v>0</v>
      </c>
    </row>
    <row r="93" spans="1:13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3.5" thickBot="1">
      <c r="A96" s="9" t="s">
        <v>24</v>
      </c>
      <c r="B96" s="12" t="s">
        <v>133</v>
      </c>
      <c r="C96" s="24" t="s">
        <v>272</v>
      </c>
      <c r="D96" s="27">
        <f aca="true" t="shared" si="25" ref="D96:K96">D97+D98+D99+D100+D103+D104+D105+D106+D107</f>
        <v>0</v>
      </c>
      <c r="E96" s="27">
        <f t="shared" si="25"/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>L97+L98+L99+L100+L103+L104+L105+L106+L107</f>
        <v>0</v>
      </c>
      <c r="M96" s="27">
        <f>M97+M98+M99+M100+M103+M104+M105+M106+M107</f>
        <v>0</v>
      </c>
    </row>
    <row r="97" spans="1:13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3.5" thickBot="1">
      <c r="A100" s="9"/>
      <c r="B100" s="12" t="s">
        <v>135</v>
      </c>
      <c r="C100" s="24" t="s">
        <v>100</v>
      </c>
      <c r="D100" s="27">
        <f aca="true" t="shared" si="26" ref="D100:K100">D101+D102</f>
        <v>0</v>
      </c>
      <c r="E100" s="27">
        <f t="shared" si="26"/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>L101+L102</f>
        <v>0</v>
      </c>
      <c r="M100" s="27">
        <f>M101+M102</f>
        <v>0</v>
      </c>
    </row>
    <row r="101" spans="1:13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3.5" thickBot="1">
      <c r="A109" s="16" t="s">
        <v>36</v>
      </c>
      <c r="B109" s="7" t="s">
        <v>142</v>
      </c>
      <c r="C109" s="24" t="s">
        <v>111</v>
      </c>
      <c r="D109" s="30">
        <f aca="true" t="shared" si="27" ref="D109:K109">D110+D111</f>
        <v>0</v>
      </c>
      <c r="E109" s="30">
        <f t="shared" si="27"/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 t="shared" si="27"/>
        <v>0</v>
      </c>
      <c r="K109" s="30">
        <f t="shared" si="27"/>
        <v>0</v>
      </c>
      <c r="L109" s="30">
        <f>L110+L111</f>
        <v>0</v>
      </c>
      <c r="M109" s="30">
        <f>M110+M111</f>
        <v>0</v>
      </c>
    </row>
    <row r="110" spans="1:13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3.5" thickBot="1">
      <c r="A111" s="5" t="s">
        <v>24</v>
      </c>
      <c r="B111" s="11" t="s">
        <v>144</v>
      </c>
      <c r="C111" s="24" t="s">
        <v>122</v>
      </c>
      <c r="D111" s="27">
        <f aca="true" t="shared" si="28" ref="D111:K111">D112+D113</f>
        <v>0</v>
      </c>
      <c r="E111" s="27">
        <f t="shared" si="28"/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 t="shared" si="28"/>
        <v>0</v>
      </c>
      <c r="K111" s="27">
        <f t="shared" si="28"/>
        <v>0</v>
      </c>
      <c r="L111" s="27">
        <f>L112+L113</f>
        <v>0</v>
      </c>
      <c r="M111" s="27">
        <f>M112+M113</f>
        <v>0</v>
      </c>
    </row>
    <row r="112" spans="1:13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23.25" customHeight="1" thickBot="1">
      <c r="A114" s="37"/>
      <c r="B114" s="63" t="s">
        <v>148</v>
      </c>
      <c r="C114" s="1" t="s">
        <v>147</v>
      </c>
      <c r="D114" s="39">
        <f aca="true" t="shared" si="29" ref="D114:K114">D64+D74</f>
        <v>0</v>
      </c>
      <c r="E114" s="39">
        <f t="shared" si="29"/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 t="shared" si="29"/>
        <v>0</v>
      </c>
      <c r="K114" s="39">
        <f t="shared" si="29"/>
        <v>0</v>
      </c>
      <c r="L114" s="39">
        <f>L64+L74</f>
        <v>0</v>
      </c>
      <c r="M114" s="39">
        <f>M64+M74</f>
        <v>0</v>
      </c>
    </row>
    <row r="115" spans="1:8" ht="12.75">
      <c r="A115" s="40"/>
      <c r="B115" s="43"/>
      <c r="C115" s="41"/>
      <c r="D115" s="42"/>
      <c r="E115" s="42"/>
      <c r="F115" s="42"/>
      <c r="G115" s="42"/>
      <c r="H115" s="42"/>
    </row>
    <row r="116" spans="1:8" ht="12.75">
      <c r="A116" s="40"/>
      <c r="B116" s="43"/>
      <c r="C116" s="41"/>
      <c r="D116" s="42"/>
      <c r="E116" s="42"/>
      <c r="F116" s="42"/>
      <c r="G116" s="42"/>
      <c r="H116" s="42"/>
    </row>
    <row r="117" spans="1:8" ht="12.75">
      <c r="A117" s="40"/>
      <c r="B117" s="43"/>
      <c r="C117" s="41"/>
      <c r="D117" s="42"/>
      <c r="E117" s="42"/>
      <c r="F117" s="42"/>
      <c r="G117" s="42"/>
      <c r="H117" s="42"/>
    </row>
    <row r="118" spans="1:8" ht="13.5" thickBot="1">
      <c r="A118" s="91"/>
      <c r="B118" s="43"/>
      <c r="C118" s="64"/>
      <c r="D118" s="65"/>
      <c r="E118" s="65"/>
      <c r="F118" s="66"/>
      <c r="G118" s="66"/>
      <c r="H118" s="66"/>
    </row>
    <row r="119" spans="1:13" ht="34.5" thickBot="1">
      <c r="A119" s="74"/>
      <c r="B119" s="96" t="s">
        <v>278</v>
      </c>
      <c r="C119" s="76" t="s">
        <v>1</v>
      </c>
      <c r="D119" s="77" t="s">
        <v>2</v>
      </c>
      <c r="E119" s="78" t="s">
        <v>3</v>
      </c>
      <c r="F119" s="107" t="s">
        <v>4</v>
      </c>
      <c r="G119" s="108"/>
      <c r="H119" s="108"/>
      <c r="I119" s="108"/>
      <c r="J119" s="108"/>
      <c r="K119" s="108"/>
      <c r="L119" s="108"/>
      <c r="M119" s="109"/>
    </row>
    <row r="120" spans="1:13" ht="23.25" thickBot="1">
      <c r="A120" s="80" t="s">
        <v>5</v>
      </c>
      <c r="B120" s="92" t="s">
        <v>7</v>
      </c>
      <c r="C120" s="100" t="s">
        <v>1</v>
      </c>
      <c r="D120" s="102" t="s">
        <v>282</v>
      </c>
      <c r="E120" s="98" t="s">
        <v>281</v>
      </c>
      <c r="F120" s="104" t="s">
        <v>280</v>
      </c>
      <c r="G120" s="105" t="s">
        <v>280</v>
      </c>
      <c r="H120" s="105" t="s">
        <v>280</v>
      </c>
      <c r="I120" s="105" t="s">
        <v>280</v>
      </c>
      <c r="J120" s="105" t="s">
        <v>280</v>
      </c>
      <c r="K120" s="105" t="s">
        <v>280</v>
      </c>
      <c r="L120" s="105" t="s">
        <v>280</v>
      </c>
      <c r="M120" s="105" t="s">
        <v>280</v>
      </c>
    </row>
    <row r="121" spans="1:13" ht="21" customHeight="1">
      <c r="A121" s="84" t="s">
        <v>149</v>
      </c>
      <c r="B121" s="46" t="s">
        <v>151</v>
      </c>
      <c r="C121" s="44" t="s">
        <v>150</v>
      </c>
      <c r="D121" s="45">
        <f aca="true" t="shared" si="30" ref="D121:K121">D123+D124+D125+D126</f>
        <v>0</v>
      </c>
      <c r="E121" s="45">
        <f t="shared" si="30"/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 t="shared" si="30"/>
        <v>0</v>
      </c>
      <c r="K121" s="45">
        <f t="shared" si="30"/>
        <v>0</v>
      </c>
      <c r="L121" s="45">
        <f>L123+L124+L125+L126</f>
        <v>0</v>
      </c>
      <c r="M121" s="45">
        <f>M123+M124+M125+M126</f>
        <v>0</v>
      </c>
    </row>
    <row r="122" spans="1:13" ht="12.75">
      <c r="A122" s="85"/>
      <c r="B122" s="48" t="s">
        <v>153</v>
      </c>
      <c r="C122" s="44" t="s">
        <v>11</v>
      </c>
      <c r="D122" s="45"/>
      <c r="E122" s="47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9" t="s">
        <v>152</v>
      </c>
      <c r="B123" s="50" t="s">
        <v>155</v>
      </c>
      <c r="C123" s="44" t="s">
        <v>14</v>
      </c>
      <c r="D123" s="27"/>
      <c r="E123" s="49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9" t="s">
        <v>154</v>
      </c>
      <c r="B124" s="51" t="s">
        <v>157</v>
      </c>
      <c r="C124" s="44" t="s">
        <v>17</v>
      </c>
      <c r="D124" s="27"/>
      <c r="E124" s="49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33" t="s">
        <v>156</v>
      </c>
      <c r="B125" s="50" t="s">
        <v>159</v>
      </c>
      <c r="C125" s="44" t="s">
        <v>19</v>
      </c>
      <c r="D125" s="52"/>
      <c r="E125" s="53"/>
      <c r="F125" s="52"/>
      <c r="G125" s="52"/>
      <c r="H125" s="52"/>
      <c r="I125" s="52"/>
      <c r="J125" s="52"/>
      <c r="K125" s="52"/>
      <c r="L125" s="52"/>
      <c r="M125" s="52"/>
    </row>
    <row r="126" spans="1:13" ht="12.75">
      <c r="A126" s="9" t="s">
        <v>158</v>
      </c>
      <c r="B126" s="50" t="s">
        <v>161</v>
      </c>
      <c r="C126" s="44" t="s">
        <v>20</v>
      </c>
      <c r="D126" s="27"/>
      <c r="E126" s="49"/>
      <c r="F126" s="27"/>
      <c r="G126" s="27"/>
      <c r="H126" s="27"/>
      <c r="I126" s="27"/>
      <c r="J126" s="27"/>
      <c r="K126" s="27"/>
      <c r="L126" s="27"/>
      <c r="M126" s="27"/>
    </row>
    <row r="127" spans="1:13" ht="18.75" customHeight="1">
      <c r="A127" s="16" t="s">
        <v>160</v>
      </c>
      <c r="B127" s="55" t="s">
        <v>162</v>
      </c>
      <c r="C127" s="44" t="s">
        <v>163</v>
      </c>
      <c r="D127" s="54">
        <f aca="true" t="shared" si="31" ref="D127:K127">D128+D129+D130+D131+D133+D134+D135+D136</f>
        <v>0</v>
      </c>
      <c r="E127" s="54">
        <f t="shared" si="31"/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 t="shared" si="31"/>
        <v>0</v>
      </c>
      <c r="K127" s="54">
        <f t="shared" si="31"/>
        <v>0</v>
      </c>
      <c r="L127" s="54">
        <f>L128+L129+L130+L131+L133+L134+L135+L136</f>
        <v>0</v>
      </c>
      <c r="M127" s="54">
        <f>M128+M129+M130+M131+M133+M134+M135+M136</f>
        <v>0</v>
      </c>
    </row>
    <row r="128" spans="1:13" ht="12.75">
      <c r="A128" s="9" t="s">
        <v>152</v>
      </c>
      <c r="B128" s="50" t="s">
        <v>164</v>
      </c>
      <c r="C128" s="44" t="s">
        <v>165</v>
      </c>
      <c r="D128" s="27"/>
      <c r="E128" s="49"/>
      <c r="F128" s="27"/>
      <c r="G128" s="27"/>
      <c r="H128" s="27"/>
      <c r="I128" s="27"/>
      <c r="J128" s="27"/>
      <c r="K128" s="27"/>
      <c r="L128" s="27"/>
      <c r="M128" s="27"/>
    </row>
    <row r="129" spans="1:13" ht="12.75">
      <c r="A129" s="9" t="s">
        <v>154</v>
      </c>
      <c r="B129" s="50" t="s">
        <v>166</v>
      </c>
      <c r="C129" s="44" t="s">
        <v>167</v>
      </c>
      <c r="D129" s="27"/>
      <c r="E129" s="49"/>
      <c r="F129" s="27"/>
      <c r="G129" s="27"/>
      <c r="H129" s="27"/>
      <c r="I129" s="27"/>
      <c r="J129" s="27"/>
      <c r="K129" s="27"/>
      <c r="L129" s="27"/>
      <c r="M129" s="27"/>
    </row>
    <row r="130" spans="1:13" ht="12.75">
      <c r="A130" s="9" t="s">
        <v>156</v>
      </c>
      <c r="B130" s="50" t="s">
        <v>168</v>
      </c>
      <c r="C130" s="44" t="s">
        <v>169</v>
      </c>
      <c r="D130" s="27"/>
      <c r="E130" s="49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9" t="s">
        <v>158</v>
      </c>
      <c r="B131" s="50" t="s">
        <v>170</v>
      </c>
      <c r="C131" s="44" t="s">
        <v>173</v>
      </c>
      <c r="D131" s="27"/>
      <c r="E131" s="49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9"/>
      <c r="B132" s="56" t="s">
        <v>172</v>
      </c>
      <c r="C132" s="44" t="s">
        <v>180</v>
      </c>
      <c r="D132" s="27"/>
      <c r="E132" s="49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9" t="s">
        <v>171</v>
      </c>
      <c r="B133" s="50" t="s">
        <v>175</v>
      </c>
      <c r="C133" s="44" t="s">
        <v>185</v>
      </c>
      <c r="D133" s="27"/>
      <c r="E133" s="49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9" t="s">
        <v>174</v>
      </c>
      <c r="B134" s="50" t="s">
        <v>177</v>
      </c>
      <c r="C134" s="44" t="s">
        <v>191</v>
      </c>
      <c r="D134" s="27"/>
      <c r="E134" s="49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9" t="s">
        <v>176</v>
      </c>
      <c r="B135" s="50" t="s">
        <v>179</v>
      </c>
      <c r="C135" s="44" t="s">
        <v>197</v>
      </c>
      <c r="D135" s="27"/>
      <c r="E135" s="49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9" t="s">
        <v>178</v>
      </c>
      <c r="B136" s="50" t="s">
        <v>182</v>
      </c>
      <c r="C136" s="44" t="s">
        <v>200</v>
      </c>
      <c r="D136" s="27"/>
      <c r="E136" s="49"/>
      <c r="F136" s="27"/>
      <c r="G136" s="27"/>
      <c r="H136" s="27"/>
      <c r="I136" s="27"/>
      <c r="J136" s="27"/>
      <c r="K136" s="27"/>
      <c r="L136" s="27"/>
      <c r="M136" s="27"/>
    </row>
    <row r="137" spans="1:13" ht="22.5" customHeight="1">
      <c r="A137" s="86" t="s">
        <v>181</v>
      </c>
      <c r="B137" s="58" t="s">
        <v>184</v>
      </c>
      <c r="C137" s="44" t="s">
        <v>202</v>
      </c>
      <c r="D137" s="57">
        <f aca="true" t="shared" si="32" ref="D137:K137">D121-D127</f>
        <v>0</v>
      </c>
      <c r="E137" s="57">
        <f t="shared" si="32"/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 t="shared" si="32"/>
        <v>0</v>
      </c>
      <c r="K137" s="57">
        <f t="shared" si="32"/>
        <v>0</v>
      </c>
      <c r="L137" s="57">
        <f>L121-L127</f>
        <v>0</v>
      </c>
      <c r="M137" s="57">
        <f>M121-M127</f>
        <v>0</v>
      </c>
    </row>
    <row r="138" spans="1:13" ht="12.75">
      <c r="A138" s="16" t="s">
        <v>183</v>
      </c>
      <c r="B138" s="55" t="s">
        <v>186</v>
      </c>
      <c r="C138" s="44" t="s">
        <v>207</v>
      </c>
      <c r="D138" s="30">
        <f aca="true" t="shared" si="33" ref="D138:K138">SUM(D139:D141)</f>
        <v>0</v>
      </c>
      <c r="E138" s="30">
        <f t="shared" si="33"/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 t="shared" si="33"/>
        <v>0</v>
      </c>
      <c r="K138" s="30">
        <f t="shared" si="33"/>
        <v>0</v>
      </c>
      <c r="L138" s="30">
        <f>SUM(L139:L141)</f>
        <v>0</v>
      </c>
      <c r="M138" s="30">
        <f>SUM(M139:M141)</f>
        <v>0</v>
      </c>
    </row>
    <row r="139" spans="1:13" ht="12.75">
      <c r="A139" s="9" t="s">
        <v>152</v>
      </c>
      <c r="B139" s="50" t="s">
        <v>187</v>
      </c>
      <c r="C139" s="44" t="s">
        <v>209</v>
      </c>
      <c r="D139" s="27"/>
      <c r="E139" s="49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9" t="s">
        <v>154</v>
      </c>
      <c r="B140" s="50" t="s">
        <v>188</v>
      </c>
      <c r="C140" s="44" t="s">
        <v>215</v>
      </c>
      <c r="D140" s="27"/>
      <c r="E140" s="49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9" t="s">
        <v>156</v>
      </c>
      <c r="B141" s="50" t="s">
        <v>190</v>
      </c>
      <c r="C141" s="44" t="s">
        <v>219</v>
      </c>
      <c r="D141" s="27"/>
      <c r="E141" s="49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16" t="s">
        <v>189</v>
      </c>
      <c r="B142" s="55" t="s">
        <v>192</v>
      </c>
      <c r="C142" s="44" t="s">
        <v>221</v>
      </c>
      <c r="D142" s="30">
        <f aca="true" t="shared" si="34" ref="D142:K142">SUM(D143:D145)</f>
        <v>0</v>
      </c>
      <c r="E142" s="30">
        <f t="shared" si="34"/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 t="shared" si="34"/>
        <v>0</v>
      </c>
      <c r="K142" s="30">
        <f t="shared" si="34"/>
        <v>0</v>
      </c>
      <c r="L142" s="30">
        <f>SUM(L143:L145)</f>
        <v>0</v>
      </c>
      <c r="M142" s="30">
        <f>SUM(M143:M145)</f>
        <v>0</v>
      </c>
    </row>
    <row r="143" spans="1:13" ht="12.75">
      <c r="A143" s="9" t="s">
        <v>152</v>
      </c>
      <c r="B143" s="50" t="s">
        <v>193</v>
      </c>
      <c r="C143" s="44" t="s">
        <v>224</v>
      </c>
      <c r="D143" s="27"/>
      <c r="E143" s="49"/>
      <c r="F143" s="27"/>
      <c r="G143" s="27"/>
      <c r="H143" s="27"/>
      <c r="I143" s="27"/>
      <c r="J143" s="27"/>
      <c r="K143" s="27"/>
      <c r="L143" s="27"/>
      <c r="M143" s="27"/>
    </row>
    <row r="144" spans="1:13" ht="12.75">
      <c r="A144" s="9" t="s">
        <v>154</v>
      </c>
      <c r="B144" s="50" t="s">
        <v>194</v>
      </c>
      <c r="C144" s="44" t="s">
        <v>227</v>
      </c>
      <c r="D144" s="27"/>
      <c r="E144" s="49"/>
      <c r="F144" s="27"/>
      <c r="G144" s="27"/>
      <c r="H144" s="27"/>
      <c r="I144" s="27"/>
      <c r="J144" s="27"/>
      <c r="K144" s="27"/>
      <c r="L144" s="27"/>
      <c r="M144" s="27"/>
    </row>
    <row r="145" spans="1:13" ht="12.75">
      <c r="A145" s="9" t="s">
        <v>156</v>
      </c>
      <c r="B145" s="50" t="s">
        <v>196</v>
      </c>
      <c r="C145" s="44" t="s">
        <v>230</v>
      </c>
      <c r="D145" s="27"/>
      <c r="E145" s="49"/>
      <c r="F145" s="27"/>
      <c r="G145" s="27"/>
      <c r="H145" s="27"/>
      <c r="I145" s="27"/>
      <c r="J145" s="27"/>
      <c r="K145" s="27"/>
      <c r="L145" s="27"/>
      <c r="M145" s="27"/>
    </row>
    <row r="146" spans="1:13" ht="19.5" customHeight="1">
      <c r="A146" s="87" t="s">
        <v>195</v>
      </c>
      <c r="B146" s="60" t="s">
        <v>199</v>
      </c>
      <c r="C146" s="44" t="s">
        <v>233</v>
      </c>
      <c r="D146" s="59">
        <f aca="true" t="shared" si="35" ref="D146:K146">D137+D138-D142</f>
        <v>0</v>
      </c>
      <c r="E146" s="59">
        <f t="shared" si="35"/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 t="shared" si="35"/>
        <v>0</v>
      </c>
      <c r="K146" s="59">
        <f t="shared" si="35"/>
        <v>0</v>
      </c>
      <c r="L146" s="59">
        <f>L137+L138-L142</f>
        <v>0</v>
      </c>
      <c r="M146" s="59">
        <f>M137+M138-M142</f>
        <v>0</v>
      </c>
    </row>
    <row r="147" spans="1:13" ht="12.75">
      <c r="A147" s="88" t="s">
        <v>198</v>
      </c>
      <c r="B147" s="61" t="s">
        <v>201</v>
      </c>
      <c r="C147" s="44" t="s">
        <v>266</v>
      </c>
      <c r="D147" s="59">
        <f aca="true" t="shared" si="36" ref="D147:K147">D148+D150+D152+D153+D154</f>
        <v>0</v>
      </c>
      <c r="E147" s="59">
        <f t="shared" si="36"/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 t="shared" si="36"/>
        <v>0</v>
      </c>
      <c r="K147" s="59">
        <f t="shared" si="36"/>
        <v>0</v>
      </c>
      <c r="L147" s="59">
        <f>L148+L150+L152+L153+L154</f>
        <v>0</v>
      </c>
      <c r="M147" s="59">
        <f>M148+M150+M152+M153+M154</f>
        <v>0</v>
      </c>
    </row>
    <row r="148" spans="1:13" ht="12.75">
      <c r="A148" s="33" t="s">
        <v>152</v>
      </c>
      <c r="B148" s="51" t="s">
        <v>203</v>
      </c>
      <c r="C148" s="44" t="s">
        <v>267</v>
      </c>
      <c r="D148" s="52"/>
      <c r="E148" s="53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33"/>
      <c r="B149" s="62" t="s">
        <v>204</v>
      </c>
      <c r="C149" s="44" t="s">
        <v>268</v>
      </c>
      <c r="D149" s="52"/>
      <c r="E149" s="53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33" t="s">
        <v>154</v>
      </c>
      <c r="B150" s="51" t="s">
        <v>205</v>
      </c>
      <c r="C150" s="44" t="s">
        <v>269</v>
      </c>
      <c r="D150" s="52"/>
      <c r="E150" s="53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33"/>
      <c r="B151" s="62" t="s">
        <v>204</v>
      </c>
      <c r="C151" s="44" t="s">
        <v>270</v>
      </c>
      <c r="D151" s="52"/>
      <c r="E151" s="53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33" t="s">
        <v>156</v>
      </c>
      <c r="B152" s="51" t="s">
        <v>206</v>
      </c>
      <c r="C152" s="44" t="s">
        <v>271</v>
      </c>
      <c r="D152" s="52"/>
      <c r="E152" s="53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33" t="s">
        <v>158</v>
      </c>
      <c r="B153" s="51" t="s">
        <v>208</v>
      </c>
      <c r="C153" s="44" t="s">
        <v>272</v>
      </c>
      <c r="D153" s="52"/>
      <c r="E153" s="53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33" t="s">
        <v>171</v>
      </c>
      <c r="B154" s="51" t="s">
        <v>211</v>
      </c>
      <c r="C154" s="44" t="s">
        <v>93</v>
      </c>
      <c r="D154" s="52"/>
      <c r="E154" s="53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88" t="s">
        <v>210</v>
      </c>
      <c r="B155" s="61" t="s">
        <v>212</v>
      </c>
      <c r="C155" s="44" t="s">
        <v>95</v>
      </c>
      <c r="D155" s="59">
        <f aca="true" t="shared" si="37" ref="D155:K155">D156+D158+D159+D160</f>
        <v>0</v>
      </c>
      <c r="E155" s="59">
        <f t="shared" si="37"/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 t="shared" si="37"/>
        <v>0</v>
      </c>
      <c r="K155" s="59">
        <f t="shared" si="37"/>
        <v>0</v>
      </c>
      <c r="L155" s="59">
        <f>L156+L158+L159+L160</f>
        <v>0</v>
      </c>
      <c r="M155" s="59">
        <f>M156+M158+M159+M160</f>
        <v>0</v>
      </c>
    </row>
    <row r="156" spans="1:13" ht="12.75">
      <c r="A156" s="33" t="s">
        <v>152</v>
      </c>
      <c r="B156" s="51" t="s">
        <v>205</v>
      </c>
      <c r="C156" s="44" t="s">
        <v>97</v>
      </c>
      <c r="D156" s="52"/>
      <c r="E156" s="53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33"/>
      <c r="B157" s="62" t="s">
        <v>213</v>
      </c>
      <c r="C157" s="44" t="s">
        <v>100</v>
      </c>
      <c r="D157" s="52"/>
      <c r="E157" s="53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33" t="s">
        <v>154</v>
      </c>
      <c r="B158" s="51" t="s">
        <v>214</v>
      </c>
      <c r="C158" s="44" t="s">
        <v>273</v>
      </c>
      <c r="D158" s="52"/>
      <c r="E158" s="53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33" t="s">
        <v>156</v>
      </c>
      <c r="B159" s="51" t="s">
        <v>208</v>
      </c>
      <c r="C159" s="44" t="s">
        <v>274</v>
      </c>
      <c r="D159" s="52"/>
      <c r="E159" s="53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33" t="s">
        <v>158</v>
      </c>
      <c r="B160" s="51" t="s">
        <v>211</v>
      </c>
      <c r="C160" s="44" t="s">
        <v>275</v>
      </c>
      <c r="D160" s="52"/>
      <c r="E160" s="53"/>
      <c r="F160" s="52"/>
      <c r="G160" s="52"/>
      <c r="H160" s="52"/>
      <c r="I160" s="52"/>
      <c r="J160" s="52"/>
      <c r="K160" s="52"/>
      <c r="L160" s="52"/>
      <c r="M160" s="52"/>
    </row>
    <row r="161" spans="1:13" ht="19.5" customHeight="1">
      <c r="A161" s="87" t="s">
        <v>152</v>
      </c>
      <c r="B161" s="60" t="s">
        <v>217</v>
      </c>
      <c r="C161" s="44" t="s">
        <v>276</v>
      </c>
      <c r="D161" s="59">
        <f aca="true" t="shared" si="38" ref="D161:K161">D146+D147-D155</f>
        <v>0</v>
      </c>
      <c r="E161" s="59">
        <f t="shared" si="38"/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 t="shared" si="38"/>
        <v>0</v>
      </c>
      <c r="K161" s="59">
        <f t="shared" si="38"/>
        <v>0</v>
      </c>
      <c r="L161" s="59">
        <f>L146+L147-L155</f>
        <v>0</v>
      </c>
      <c r="M161" s="59">
        <f>M146+M147-M155</f>
        <v>0</v>
      </c>
    </row>
    <row r="162" spans="1:13" ht="15" customHeight="1">
      <c r="A162" s="87" t="s">
        <v>216</v>
      </c>
      <c r="B162" s="60" t="s">
        <v>218</v>
      </c>
      <c r="C162" s="44" t="s">
        <v>277</v>
      </c>
      <c r="D162" s="59">
        <f aca="true" t="shared" si="39" ref="D162:K162">D163-D164</f>
        <v>0</v>
      </c>
      <c r="E162" s="59">
        <f t="shared" si="39"/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 t="shared" si="39"/>
        <v>0</v>
      </c>
      <c r="K162" s="59">
        <f t="shared" si="39"/>
        <v>0</v>
      </c>
      <c r="L162" s="59">
        <f>L163-L164</f>
        <v>0</v>
      </c>
      <c r="M162" s="59">
        <f>M163-M164</f>
        <v>0</v>
      </c>
    </row>
    <row r="163" spans="1:13" ht="12.75">
      <c r="A163" s="9" t="s">
        <v>152</v>
      </c>
      <c r="B163" s="50" t="s">
        <v>220</v>
      </c>
      <c r="C163" s="44" t="s">
        <v>102</v>
      </c>
      <c r="D163" s="27"/>
      <c r="E163" s="49"/>
      <c r="F163" s="27"/>
      <c r="G163" s="27"/>
      <c r="H163" s="27"/>
      <c r="I163" s="27"/>
      <c r="J163" s="27"/>
      <c r="K163" s="27"/>
      <c r="L163" s="27"/>
      <c r="M163" s="27"/>
    </row>
    <row r="164" spans="1:13" ht="12.75">
      <c r="A164" s="9" t="s">
        <v>154</v>
      </c>
      <c r="B164" s="50" t="s">
        <v>223</v>
      </c>
      <c r="C164" s="44" t="s">
        <v>105</v>
      </c>
      <c r="D164" s="27"/>
      <c r="E164" s="49"/>
      <c r="F164" s="27"/>
      <c r="G164" s="27"/>
      <c r="H164" s="27"/>
      <c r="I164" s="27"/>
      <c r="J164" s="27"/>
      <c r="K164" s="27"/>
      <c r="L164" s="27"/>
      <c r="M164" s="27"/>
    </row>
    <row r="165" spans="1:13" ht="18.75" customHeight="1">
      <c r="A165" s="16" t="s">
        <v>222</v>
      </c>
      <c r="B165" s="55" t="s">
        <v>226</v>
      </c>
      <c r="C165" s="44" t="s">
        <v>108</v>
      </c>
      <c r="D165" s="57">
        <f aca="true" t="shared" si="40" ref="D165:K165">D161+D162</f>
        <v>0</v>
      </c>
      <c r="E165" s="57">
        <f t="shared" si="40"/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 t="shared" si="40"/>
        <v>0</v>
      </c>
      <c r="K165" s="57">
        <f t="shared" si="40"/>
        <v>0</v>
      </c>
      <c r="L165" s="57">
        <f>L161+L162</f>
        <v>0</v>
      </c>
      <c r="M165" s="57">
        <f>M161+M162</f>
        <v>0</v>
      </c>
    </row>
    <row r="166" spans="1:13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3.5" thickBot="1">
      <c r="A167" s="89" t="s">
        <v>228</v>
      </c>
      <c r="B167" s="82" t="s">
        <v>232</v>
      </c>
      <c r="C167" s="94" t="s">
        <v>114</v>
      </c>
      <c r="D167" s="36"/>
      <c r="E167" s="49"/>
      <c r="F167" s="27"/>
      <c r="G167" s="27"/>
      <c r="H167" s="27"/>
      <c r="I167" s="27"/>
      <c r="J167" s="27"/>
      <c r="K167" s="27"/>
      <c r="L167" s="27"/>
      <c r="M167" s="27"/>
    </row>
    <row r="168" spans="1:13" ht="22.5" customHeight="1" thickBot="1">
      <c r="A168" s="90" t="s">
        <v>231</v>
      </c>
      <c r="B168" s="83" t="s">
        <v>234</v>
      </c>
      <c r="C168" s="95" t="s">
        <v>122</v>
      </c>
      <c r="D168" s="99">
        <f aca="true" t="shared" si="41" ref="D168:K168">D165-D166-D167</f>
        <v>0</v>
      </c>
      <c r="E168" s="99">
        <f t="shared" si="41"/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 t="shared" si="41"/>
        <v>0</v>
      </c>
      <c r="K168" s="99">
        <f t="shared" si="41"/>
        <v>0</v>
      </c>
      <c r="L168" s="99">
        <f>L165-L166-L167</f>
        <v>0</v>
      </c>
      <c r="M168" s="99">
        <f>M165-M166-M167</f>
        <v>0</v>
      </c>
    </row>
    <row r="169" ht="12.75">
      <c r="B169" s="81"/>
    </row>
  </sheetData>
  <sheetProtection/>
  <mergeCells count="3">
    <mergeCell ref="F10:M10"/>
    <mergeCell ref="F62:M62"/>
    <mergeCell ref="F119:M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Maciej Wygonik</cp:lastModifiedBy>
  <cp:lastPrinted>2018-01-22T14:15:00Z</cp:lastPrinted>
  <dcterms:created xsi:type="dcterms:W3CDTF">1997-02-26T13:46:56Z</dcterms:created>
  <dcterms:modified xsi:type="dcterms:W3CDTF">2019-10-08T11:16:55Z</dcterms:modified>
  <cp:category/>
  <cp:version/>
  <cp:contentType/>
  <cp:contentStatus/>
</cp:coreProperties>
</file>